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341" windowWidth="9765" windowHeight="8130" activeTab="1"/>
  </bookViews>
  <sheets>
    <sheet name="längd" sheetId="1" r:id="rId1"/>
    <sheet name="SCF" sheetId="2" r:id="rId2"/>
  </sheets>
  <definedNames/>
  <calcPr fullCalcOnLoad="1"/>
</workbook>
</file>

<file path=xl/sharedStrings.xml><?xml version="1.0" encoding="utf-8"?>
<sst xmlns="http://schemas.openxmlformats.org/spreadsheetml/2006/main" count="156" uniqueCount="87">
  <si>
    <t>Plac.</t>
  </si>
  <si>
    <t>Namn</t>
  </si>
  <si>
    <t>Klass</t>
  </si>
  <si>
    <t>F1.</t>
  </si>
  <si>
    <t>F2.</t>
  </si>
  <si>
    <t>F3.</t>
  </si>
  <si>
    <t>F4.</t>
  </si>
  <si>
    <t>F5.</t>
  </si>
  <si>
    <t>F6.</t>
  </si>
  <si>
    <t>F7.</t>
  </si>
  <si>
    <t>F8.</t>
  </si>
  <si>
    <t>F9.</t>
  </si>
  <si>
    <t>F10.</t>
  </si>
  <si>
    <t>Totalt</t>
  </si>
  <si>
    <t>De 10 längsta kasten</t>
  </si>
  <si>
    <t>Niloofar.M</t>
  </si>
  <si>
    <t>Open</t>
  </si>
  <si>
    <t>Dam</t>
  </si>
  <si>
    <t>Sebastian.B</t>
  </si>
  <si>
    <t>MTA</t>
  </si>
  <si>
    <t>TRC</t>
  </si>
  <si>
    <t>SCF</t>
  </si>
  <si>
    <t>Resultat</t>
  </si>
  <si>
    <t>Bästa MTA</t>
  </si>
  <si>
    <t>Bästa TRC</t>
  </si>
  <si>
    <t>Nya</t>
  </si>
  <si>
    <t>Gamla</t>
  </si>
  <si>
    <t>Ny</t>
  </si>
  <si>
    <t>Bästa serie</t>
  </si>
  <si>
    <t>Fredrik.C</t>
  </si>
  <si>
    <t>Längd Serie 2005</t>
  </si>
  <si>
    <t>SCF(Self Caught Flights) Serie 2005</t>
  </si>
  <si>
    <t>Jonathan.B</t>
  </si>
  <si>
    <t>Dan.K</t>
  </si>
  <si>
    <r>
      <t xml:space="preserve">TRC(throw Run and Catch) </t>
    </r>
    <r>
      <rPr>
        <sz val="8"/>
        <rFont val="Arial"/>
        <family val="2"/>
      </rPr>
      <t>Hur många meter?</t>
    </r>
  </si>
  <si>
    <r>
      <t xml:space="preserve">MTA(maximum time aloft) </t>
    </r>
    <r>
      <rPr>
        <sz val="8"/>
        <rFont val="Arial"/>
        <family val="2"/>
      </rPr>
      <t>Hur många sekunder?</t>
    </r>
  </si>
  <si>
    <t>49m</t>
  </si>
  <si>
    <t>De 5 Bästa försökarna</t>
  </si>
  <si>
    <t>Längsta kast</t>
  </si>
  <si>
    <t>161m</t>
  </si>
  <si>
    <t>Disc</t>
  </si>
  <si>
    <t>137m</t>
  </si>
  <si>
    <t>KC Teebired</t>
  </si>
  <si>
    <t>Best</t>
  </si>
  <si>
    <t>Gohar.M</t>
  </si>
  <si>
    <t xml:space="preserve">Valkyrie </t>
  </si>
  <si>
    <t>123m</t>
  </si>
  <si>
    <t>114m</t>
  </si>
  <si>
    <t>Eric.N</t>
  </si>
  <si>
    <t>158m</t>
  </si>
  <si>
    <t>Exp1</t>
  </si>
  <si>
    <t>Emil.J</t>
  </si>
  <si>
    <t>133m</t>
  </si>
  <si>
    <t>41m</t>
  </si>
  <si>
    <t>8,14s</t>
  </si>
  <si>
    <t>5,84s</t>
  </si>
  <si>
    <t>27m</t>
  </si>
  <si>
    <t>5,72s</t>
  </si>
  <si>
    <t>34m</t>
  </si>
  <si>
    <t>Viktor.L</t>
  </si>
  <si>
    <t>Champion Orc</t>
  </si>
  <si>
    <t>149m</t>
  </si>
  <si>
    <t>8,94s</t>
  </si>
  <si>
    <t>8,28s</t>
  </si>
  <si>
    <t>132m nytt Svensk/Europa rekord</t>
  </si>
  <si>
    <t>Orion LS</t>
  </si>
  <si>
    <t>Patrik.S</t>
  </si>
  <si>
    <t>134m</t>
  </si>
  <si>
    <t>131m</t>
  </si>
  <si>
    <t>Göran:R</t>
  </si>
  <si>
    <t>Göran.R</t>
  </si>
  <si>
    <t>43m</t>
  </si>
  <si>
    <t>-</t>
  </si>
  <si>
    <t>Ingmar.D</t>
  </si>
  <si>
    <t>H junior</t>
  </si>
  <si>
    <t>P junior</t>
  </si>
  <si>
    <t>Patrik.H</t>
  </si>
  <si>
    <t>Johan.H</t>
  </si>
  <si>
    <t>112m</t>
  </si>
  <si>
    <t>120m</t>
  </si>
  <si>
    <t>127m</t>
  </si>
  <si>
    <t>Starfire</t>
  </si>
  <si>
    <t>9,78s</t>
  </si>
  <si>
    <t>40m</t>
  </si>
  <si>
    <t>Joakim.S</t>
  </si>
  <si>
    <t>Uppdaterat  2005-10-22</t>
  </si>
  <si>
    <t>42m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</si>
</sst>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_-* #,##0.0\ _k_r_-;\-* #,##0.0\ _k_r_-;_-* &quot;-&quot;??\ _k_r_-;_-@_-"/>
    <numFmt numFmtId="168" formatCode="_-* #,##0.000\ _k_r_-;\-* #,##0.000\ _k_r_-;_-* &quot;-&quot;??\ _k_r_-;_-@_-"/>
    <numFmt numFmtId="169" formatCode="_-* #,##0.0000\ _k_r_-;\-* #,##0.0000\ _k_r_-;_-* &quot;-&quot;??\ _k_r_-;_-@_-"/>
    <numFmt numFmtId="170" formatCode="[$-41D]&quot;den &quot;d\ mmmm\ yyyy"/>
    <numFmt numFmtId="171" formatCode="_-* #,##0.00\ [$SRG]_-;\-* #,##0.00\ [$SRG]_-;_-* &quot;-&quot;??\ [$SRG]_-;_-@_-"/>
    <numFmt numFmtId="172" formatCode="_-* #,##0.000\ [$SRG]_-;\-* #,##0.000\ [$SRG]_-;_-* &quot;-&quot;??\ [$SRG]_-;_-@_-"/>
    <numFmt numFmtId="173" formatCode="_-* #,##0.0000\ [$SRG]_-;\-* #,##0.0000\ [$SRG]_-;_-* &quot;-&quot;??\ [$SRG]_-;_-@_-"/>
    <numFmt numFmtId="174" formatCode="_-* #,##0.00000\ [$SRG]_-;\-* #,##0.00000\ [$SRG]_-;_-* &quot;-&quot;??\ [$SRG]_-;_-@_-"/>
    <numFmt numFmtId="175" formatCode="_-* #,##0.0\ [$SRG]_-;\-* #,##0.0\ [$SRG]_-;_-* &quot;-&quot;??\ [$SRG]_-;_-@_-"/>
    <numFmt numFmtId="176" formatCode="_-* #,##0\ [$SRG]_-;\-* #,##0\ [$SRG]_-;_-* &quot;-&quot;??\ [$SRG]_-;_-@_-"/>
    <numFmt numFmtId="177" formatCode="&quot;Ja&quot;;&quot;Ja&quot;;&quot;Nej&quot;"/>
    <numFmt numFmtId="178" formatCode="&quot;Sant&quot;;&quot;Sant&quot;;&quot;Falskt&quot;"/>
    <numFmt numFmtId="179" formatCode="&quot;På&quot;;&quot;På&quot;;&quot;Av&quot;"/>
    <numFmt numFmtId="180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36"/>
      <name val="Georgia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Comic Sans MS"/>
      <family val="4"/>
    </font>
    <font>
      <b/>
      <sz val="8"/>
      <name val="Arial"/>
      <family val="2"/>
    </font>
    <font>
      <b/>
      <sz val="14"/>
      <name val="Arial"/>
      <family val="0"/>
    </font>
    <font>
      <sz val="36"/>
      <name val="Georgia"/>
      <family val="1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36"/>
      <name val="Saloon"/>
      <family val="0"/>
    </font>
    <font>
      <b/>
      <sz val="36"/>
      <name val="Garamond Book"/>
      <family val="1"/>
    </font>
    <font>
      <b/>
      <u val="single"/>
      <sz val="10"/>
      <color indexed="10"/>
      <name val="Arial"/>
      <family val="2"/>
    </font>
    <font>
      <b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1" fontId="0" fillId="0" borderId="1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Font="1" applyBorder="1" applyAlignment="1">
      <alignment horizontal="left"/>
    </xf>
    <xf numFmtId="1" fontId="0" fillId="0" borderId="6" xfId="0" applyNumberFormat="1" applyFont="1" applyFill="1" applyBorder="1" applyAlignment="1">
      <alignment horizontal="left"/>
    </xf>
    <xf numFmtId="0" fontId="0" fillId="0" borderId="7" xfId="0" applyBorder="1" applyAlignment="1">
      <alignment/>
    </xf>
    <xf numFmtId="0" fontId="14" fillId="0" borderId="5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/>
    </xf>
    <xf numFmtId="0" fontId="18" fillId="0" borderId="6" xfId="0" applyFont="1" applyBorder="1" applyAlignment="1">
      <alignment horizontal="left"/>
    </xf>
    <xf numFmtId="1" fontId="0" fillId="0" borderId="9" xfId="0" applyNumberFormat="1" applyFont="1" applyBorder="1" applyAlignment="1">
      <alignment horizontal="left"/>
    </xf>
    <xf numFmtId="1" fontId="0" fillId="0" borderId="6" xfId="0" applyNumberFormat="1" applyFont="1" applyBorder="1" applyAlignment="1">
      <alignment horizontal="left"/>
    </xf>
    <xf numFmtId="1" fontId="18" fillId="0" borderId="6" xfId="0" applyNumberFormat="1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9" fillId="2" borderId="4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2" fontId="15" fillId="0" borderId="21" xfId="0" applyNumberFormat="1" applyFont="1" applyFill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14" fillId="0" borderId="18" xfId="0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4" xfId="0" applyFont="1" applyBorder="1" applyAlignment="1">
      <alignment horizontal="center"/>
    </xf>
    <xf numFmtId="0" fontId="14" fillId="0" borderId="6" xfId="0" applyFont="1" applyFill="1" applyBorder="1" applyAlignment="1">
      <alignment/>
    </xf>
    <xf numFmtId="0" fontId="14" fillId="0" borderId="9" xfId="0" applyFont="1" applyFill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9" xfId="0" applyFont="1" applyBorder="1" applyAlignment="1">
      <alignment horizontal="left"/>
    </xf>
    <xf numFmtId="0" fontId="14" fillId="0" borderId="9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24" xfId="0" applyFont="1" applyBorder="1" applyAlignment="1">
      <alignment horizontal="left"/>
    </xf>
    <xf numFmtId="2" fontId="15" fillId="0" borderId="7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2" fontId="15" fillId="3" borderId="21" xfId="0" applyNumberFormat="1" applyFont="1" applyFill="1" applyBorder="1" applyAlignment="1">
      <alignment horizontal="center"/>
    </xf>
    <xf numFmtId="0" fontId="14" fillId="4" borderId="18" xfId="0" applyFont="1" applyFill="1" applyBorder="1" applyAlignment="1">
      <alignment wrapText="1"/>
    </xf>
    <xf numFmtId="2" fontId="15" fillId="4" borderId="1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Font="1" applyBorder="1" applyAlignment="1">
      <alignment horizontal="left"/>
    </xf>
    <xf numFmtId="1" fontId="0" fillId="0" borderId="29" xfId="0" applyNumberFormat="1" applyFont="1" applyBorder="1" applyAlignment="1">
      <alignment horizontal="left"/>
    </xf>
    <xf numFmtId="1" fontId="0" fillId="0" borderId="30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3" xfId="0" applyBorder="1" applyAlignment="1">
      <alignment horizontal="left"/>
    </xf>
    <xf numFmtId="1" fontId="0" fillId="0" borderId="23" xfId="0" applyNumberFormat="1" applyFont="1" applyBorder="1" applyAlignment="1">
      <alignment horizontal="left"/>
    </xf>
    <xf numFmtId="1" fontId="0" fillId="0" borderId="24" xfId="0" applyNumberFormat="1" applyFont="1" applyBorder="1" applyAlignment="1">
      <alignment horizontal="left"/>
    </xf>
    <xf numFmtId="2" fontId="15" fillId="0" borderId="21" xfId="0" applyNumberFormat="1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left"/>
    </xf>
    <xf numFmtId="2" fontId="15" fillId="0" borderId="31" xfId="0" applyNumberFormat="1" applyFont="1" applyFill="1" applyBorder="1" applyAlignment="1">
      <alignment horizontal="left"/>
    </xf>
    <xf numFmtId="2" fontId="15" fillId="0" borderId="6" xfId="0" applyNumberFormat="1" applyFont="1" applyFill="1" applyBorder="1" applyAlignment="1">
      <alignment horizontal="left"/>
    </xf>
    <xf numFmtId="2" fontId="15" fillId="0" borderId="9" xfId="0" applyNumberFormat="1" applyFont="1" applyFill="1" applyBorder="1" applyAlignment="1">
      <alignment horizontal="left"/>
    </xf>
    <xf numFmtId="2" fontId="15" fillId="0" borderId="21" xfId="0" applyNumberFormat="1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2" fontId="15" fillId="0" borderId="6" xfId="0" applyNumberFormat="1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1" fontId="14" fillId="0" borderId="1" xfId="0" applyNumberFormat="1" applyFont="1" applyFill="1" applyBorder="1" applyAlignment="1">
      <alignment horizontal="left"/>
    </xf>
    <xf numFmtId="2" fontId="14" fillId="0" borderId="6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1" xfId="0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2" fontId="15" fillId="0" borderId="32" xfId="0" applyNumberFormat="1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2" fontId="15" fillId="0" borderId="24" xfId="0" applyNumberFormat="1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 horizontal="left"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="90" zoomScaleNormal="90" workbookViewId="0" topLeftCell="A1">
      <selection activeCell="M20" sqref="M20"/>
    </sheetView>
  </sheetViews>
  <sheetFormatPr defaultColWidth="9.140625" defaultRowHeight="12.75"/>
  <cols>
    <col min="1" max="1" width="3.7109375" style="0" bestFit="1" customWidth="1"/>
    <col min="2" max="2" width="5.8515625" style="13" bestFit="1" customWidth="1"/>
    <col min="3" max="3" width="13.421875" style="3" bestFit="1" customWidth="1"/>
    <col min="4" max="4" width="9.28125" style="3" bestFit="1" customWidth="1"/>
    <col min="5" max="5" width="6.57421875" style="4" customWidth="1"/>
    <col min="6" max="14" width="6.57421875" style="1" customWidth="1"/>
    <col min="15" max="15" width="7.421875" style="1" bestFit="1" customWidth="1"/>
    <col min="16" max="16" width="28.57421875" style="0" bestFit="1" customWidth="1"/>
    <col min="17" max="17" width="13.8515625" style="0" bestFit="1" customWidth="1"/>
  </cols>
  <sheetData>
    <row r="1" spans="2:14" ht="45">
      <c r="B1" s="146" t="s">
        <v>30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3.5" thickBot="1">
      <c r="A2" s="149" t="s">
        <v>0</v>
      </c>
      <c r="B2" s="149"/>
      <c r="J2" s="148" t="s">
        <v>14</v>
      </c>
      <c r="K2" s="148"/>
      <c r="L2" s="148"/>
      <c r="M2" s="148"/>
      <c r="N2" s="148"/>
    </row>
    <row r="3" spans="1:17" s="2" customFormat="1" ht="16.5" thickBot="1">
      <c r="A3" s="32" t="s">
        <v>25</v>
      </c>
      <c r="B3" s="33" t="s">
        <v>26</v>
      </c>
      <c r="C3" s="21" t="s">
        <v>1</v>
      </c>
      <c r="D3" s="22" t="s">
        <v>2</v>
      </c>
      <c r="E3" s="47" t="s">
        <v>3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  <c r="K3" s="48" t="s">
        <v>9</v>
      </c>
      <c r="L3" s="48" t="s">
        <v>10</v>
      </c>
      <c r="M3" s="48" t="s">
        <v>11</v>
      </c>
      <c r="N3" s="49" t="s">
        <v>12</v>
      </c>
      <c r="O3" s="50" t="s">
        <v>13</v>
      </c>
      <c r="P3" s="23" t="s">
        <v>38</v>
      </c>
      <c r="Q3" s="24" t="s">
        <v>40</v>
      </c>
    </row>
    <row r="4" spans="1:17" ht="12.75">
      <c r="A4" s="57">
        <v>1</v>
      </c>
      <c r="B4" s="61">
        <v>1</v>
      </c>
      <c r="C4" s="53" t="s">
        <v>18</v>
      </c>
      <c r="D4" s="53" t="s">
        <v>74</v>
      </c>
      <c r="E4" s="101">
        <v>149</v>
      </c>
      <c r="F4" s="102">
        <v>133</v>
      </c>
      <c r="G4" s="102">
        <v>131</v>
      </c>
      <c r="H4" s="103">
        <v>130</v>
      </c>
      <c r="I4" s="102">
        <v>134</v>
      </c>
      <c r="J4" s="104">
        <v>128</v>
      </c>
      <c r="K4" s="102">
        <v>126</v>
      </c>
      <c r="L4" s="102">
        <v>126</v>
      </c>
      <c r="M4" s="102">
        <v>122</v>
      </c>
      <c r="N4" s="105">
        <v>122</v>
      </c>
      <c r="O4" s="64">
        <f>SUM(E4:N4)</f>
        <v>1301</v>
      </c>
      <c r="P4" s="54" t="s">
        <v>61</v>
      </c>
      <c r="Q4" s="67" t="s">
        <v>60</v>
      </c>
    </row>
    <row r="5" spans="1:17" ht="12.75">
      <c r="A5" s="58">
        <v>2</v>
      </c>
      <c r="B5" s="62">
        <v>2</v>
      </c>
      <c r="C5" s="51" t="s">
        <v>15</v>
      </c>
      <c r="D5" s="51" t="s">
        <v>17</v>
      </c>
      <c r="E5" s="34">
        <v>132</v>
      </c>
      <c r="F5" s="26">
        <v>129</v>
      </c>
      <c r="G5" s="27">
        <v>124</v>
      </c>
      <c r="H5" s="27">
        <v>124</v>
      </c>
      <c r="I5" s="27">
        <v>123</v>
      </c>
      <c r="J5" s="27">
        <v>120</v>
      </c>
      <c r="K5" s="27">
        <v>120</v>
      </c>
      <c r="L5" s="27">
        <v>119</v>
      </c>
      <c r="M5" s="27">
        <v>119</v>
      </c>
      <c r="N5" s="106">
        <v>118</v>
      </c>
      <c r="O5" s="80">
        <f>SUM(E5:N5)</f>
        <v>1228</v>
      </c>
      <c r="P5" s="66" t="s">
        <v>64</v>
      </c>
      <c r="Q5" s="68" t="s">
        <v>65</v>
      </c>
    </row>
    <row r="6" spans="1:17" ht="12.75">
      <c r="A6" s="58">
        <v>3</v>
      </c>
      <c r="B6" s="62">
        <v>5</v>
      </c>
      <c r="C6" s="51" t="s">
        <v>59</v>
      </c>
      <c r="D6" s="51" t="s">
        <v>74</v>
      </c>
      <c r="E6" s="28">
        <v>135</v>
      </c>
      <c r="F6" s="19">
        <v>131</v>
      </c>
      <c r="G6" s="19">
        <v>130</v>
      </c>
      <c r="H6" s="27">
        <v>128</v>
      </c>
      <c r="I6" s="19">
        <v>127</v>
      </c>
      <c r="J6" s="19">
        <v>123</v>
      </c>
      <c r="K6" s="19">
        <v>121</v>
      </c>
      <c r="L6" s="27">
        <v>120</v>
      </c>
      <c r="M6" s="19">
        <v>114</v>
      </c>
      <c r="N6" s="35">
        <v>111</v>
      </c>
      <c r="O6" s="80">
        <f>SUM(F6:N6)</f>
        <v>1105</v>
      </c>
      <c r="P6" s="66" t="s">
        <v>68</v>
      </c>
      <c r="Q6" s="68"/>
    </row>
    <row r="7" spans="1:17" ht="12.75">
      <c r="A7" s="58">
        <v>4</v>
      </c>
      <c r="B7" s="62">
        <v>3</v>
      </c>
      <c r="C7" s="51" t="s">
        <v>44</v>
      </c>
      <c r="D7" s="51" t="s">
        <v>17</v>
      </c>
      <c r="E7" s="28">
        <v>123</v>
      </c>
      <c r="F7" s="19">
        <v>118</v>
      </c>
      <c r="G7" s="19">
        <v>116</v>
      </c>
      <c r="H7" s="25">
        <v>115</v>
      </c>
      <c r="I7" s="27">
        <v>108</v>
      </c>
      <c r="J7" s="25">
        <v>106</v>
      </c>
      <c r="K7" s="25">
        <v>104</v>
      </c>
      <c r="L7" s="19">
        <v>103</v>
      </c>
      <c r="M7" s="27">
        <v>103</v>
      </c>
      <c r="N7" s="35">
        <v>102</v>
      </c>
      <c r="O7" s="80">
        <f aca="true" t="shared" si="0" ref="O7:O12">SUM(E7:N7)</f>
        <v>1098</v>
      </c>
      <c r="P7" s="66" t="s">
        <v>46</v>
      </c>
      <c r="Q7" s="69" t="s">
        <v>45</v>
      </c>
    </row>
    <row r="8" spans="1:17" ht="12.75">
      <c r="A8" s="58">
        <v>5</v>
      </c>
      <c r="B8" s="62">
        <v>4</v>
      </c>
      <c r="C8" s="51" t="s">
        <v>32</v>
      </c>
      <c r="D8" s="51" t="s">
        <v>75</v>
      </c>
      <c r="E8" s="28">
        <v>114</v>
      </c>
      <c r="F8" s="26">
        <v>114</v>
      </c>
      <c r="G8" s="27">
        <v>114</v>
      </c>
      <c r="H8" s="27">
        <v>109</v>
      </c>
      <c r="I8" s="27">
        <v>108</v>
      </c>
      <c r="J8" s="26">
        <v>107</v>
      </c>
      <c r="K8" s="27">
        <v>106</v>
      </c>
      <c r="L8" s="27">
        <v>104</v>
      </c>
      <c r="M8" s="19">
        <v>104</v>
      </c>
      <c r="N8" s="35">
        <v>104</v>
      </c>
      <c r="O8" s="80">
        <f t="shared" si="0"/>
        <v>1084</v>
      </c>
      <c r="P8" s="66" t="s">
        <v>47</v>
      </c>
      <c r="Q8" s="69" t="s">
        <v>45</v>
      </c>
    </row>
    <row r="9" spans="1:17" ht="12.75">
      <c r="A9" s="58">
        <v>6</v>
      </c>
      <c r="B9" s="62">
        <v>9</v>
      </c>
      <c r="C9" s="51" t="s">
        <v>33</v>
      </c>
      <c r="D9" s="51" t="s">
        <v>16</v>
      </c>
      <c r="E9" s="36">
        <v>137</v>
      </c>
      <c r="F9" s="19">
        <v>135</v>
      </c>
      <c r="G9" s="19">
        <v>126</v>
      </c>
      <c r="H9" s="19">
        <v>122</v>
      </c>
      <c r="I9" s="19">
        <v>110</v>
      </c>
      <c r="J9" s="19">
        <v>108</v>
      </c>
      <c r="K9" s="19">
        <v>103</v>
      </c>
      <c r="L9" s="19"/>
      <c r="M9" s="19"/>
      <c r="N9" s="35"/>
      <c r="O9" s="80">
        <f t="shared" si="0"/>
        <v>841</v>
      </c>
      <c r="P9" s="66" t="s">
        <v>41</v>
      </c>
      <c r="Q9" s="68" t="s">
        <v>43</v>
      </c>
    </row>
    <row r="10" spans="1:17" ht="12.75">
      <c r="A10" s="58">
        <v>7</v>
      </c>
      <c r="B10" s="62">
        <v>6</v>
      </c>
      <c r="C10" s="52" t="s">
        <v>29</v>
      </c>
      <c r="D10" s="52" t="s">
        <v>16</v>
      </c>
      <c r="E10" s="37">
        <v>161</v>
      </c>
      <c r="F10" s="19">
        <v>161</v>
      </c>
      <c r="G10" s="19">
        <v>159</v>
      </c>
      <c r="H10" s="19">
        <v>151</v>
      </c>
      <c r="I10" s="19">
        <v>143</v>
      </c>
      <c r="J10" s="20"/>
      <c r="K10" s="19"/>
      <c r="L10" s="19"/>
      <c r="M10" s="19"/>
      <c r="N10" s="35"/>
      <c r="O10" s="80">
        <f t="shared" si="0"/>
        <v>775</v>
      </c>
      <c r="P10" s="66" t="s">
        <v>39</v>
      </c>
      <c r="Q10" s="68" t="s">
        <v>42</v>
      </c>
    </row>
    <row r="11" spans="1:17" ht="12.75">
      <c r="A11" s="58">
        <v>8</v>
      </c>
      <c r="B11" s="62">
        <v>7</v>
      </c>
      <c r="C11" s="51" t="s">
        <v>66</v>
      </c>
      <c r="D11" s="51" t="s">
        <v>16</v>
      </c>
      <c r="E11" s="28">
        <v>134</v>
      </c>
      <c r="F11" s="27">
        <v>130</v>
      </c>
      <c r="G11" s="27">
        <v>123</v>
      </c>
      <c r="H11" s="27">
        <v>120</v>
      </c>
      <c r="I11" s="27">
        <v>120</v>
      </c>
      <c r="J11" s="27">
        <v>115</v>
      </c>
      <c r="K11" s="27"/>
      <c r="L11" s="27"/>
      <c r="M11" s="27"/>
      <c r="N11" s="107"/>
      <c r="O11" s="80">
        <f t="shared" si="0"/>
        <v>742</v>
      </c>
      <c r="P11" s="66" t="s">
        <v>67</v>
      </c>
      <c r="Q11" s="68" t="s">
        <v>42</v>
      </c>
    </row>
    <row r="12" spans="1:17" ht="12.75">
      <c r="A12" s="58">
        <v>9</v>
      </c>
      <c r="B12" s="62">
        <v>8</v>
      </c>
      <c r="C12" s="52" t="s">
        <v>48</v>
      </c>
      <c r="D12" s="52" t="s">
        <v>74</v>
      </c>
      <c r="E12" s="29">
        <v>158</v>
      </c>
      <c r="F12" s="19">
        <v>144</v>
      </c>
      <c r="G12" s="19">
        <v>140</v>
      </c>
      <c r="H12" s="19">
        <v>139</v>
      </c>
      <c r="I12" s="19">
        <v>128</v>
      </c>
      <c r="J12" s="20"/>
      <c r="K12" s="19"/>
      <c r="L12" s="19"/>
      <c r="M12" s="19"/>
      <c r="N12" s="35"/>
      <c r="O12" s="80">
        <f t="shared" si="0"/>
        <v>709</v>
      </c>
      <c r="P12" s="66" t="s">
        <v>49</v>
      </c>
      <c r="Q12" s="68" t="s">
        <v>50</v>
      </c>
    </row>
    <row r="13" spans="1:17" ht="12.75">
      <c r="A13" s="58">
        <v>10</v>
      </c>
      <c r="B13" s="62">
        <v>10</v>
      </c>
      <c r="C13" s="51" t="s">
        <v>69</v>
      </c>
      <c r="D13" s="51" t="s">
        <v>16</v>
      </c>
      <c r="E13" s="28">
        <v>112</v>
      </c>
      <c r="F13" s="27">
        <v>106</v>
      </c>
      <c r="G13" s="19">
        <v>101</v>
      </c>
      <c r="H13" s="19">
        <v>101</v>
      </c>
      <c r="I13" s="19">
        <v>99</v>
      </c>
      <c r="J13" s="19">
        <v>97</v>
      </c>
      <c r="K13" s="19"/>
      <c r="L13" s="19"/>
      <c r="M13" s="19"/>
      <c r="N13" s="35"/>
      <c r="O13" s="80">
        <f>SUM(G13:N13)</f>
        <v>398</v>
      </c>
      <c r="P13" s="66" t="s">
        <v>78</v>
      </c>
      <c r="Q13" s="68" t="s">
        <v>45</v>
      </c>
    </row>
    <row r="14" spans="1:17" ht="12.75">
      <c r="A14" s="58">
        <v>11</v>
      </c>
      <c r="B14" s="62" t="s">
        <v>72</v>
      </c>
      <c r="C14" s="51" t="s">
        <v>73</v>
      </c>
      <c r="D14" s="51" t="s">
        <v>74</v>
      </c>
      <c r="E14" s="36">
        <v>127</v>
      </c>
      <c r="F14" s="19">
        <v>122</v>
      </c>
      <c r="G14" s="19">
        <v>108</v>
      </c>
      <c r="H14" s="19"/>
      <c r="I14" s="19"/>
      <c r="J14" s="19"/>
      <c r="K14" s="19"/>
      <c r="L14" s="19"/>
      <c r="M14" s="19"/>
      <c r="N14" s="35"/>
      <c r="O14" s="80">
        <f>SUM(E14:N14)</f>
        <v>357</v>
      </c>
      <c r="P14" s="66" t="s">
        <v>80</v>
      </c>
      <c r="Q14" s="60" t="s">
        <v>81</v>
      </c>
    </row>
    <row r="15" spans="1:17" ht="12.75">
      <c r="A15" s="58">
        <v>12</v>
      </c>
      <c r="B15" s="62" t="s">
        <v>72</v>
      </c>
      <c r="C15" s="51" t="s">
        <v>77</v>
      </c>
      <c r="D15" s="51" t="s">
        <v>16</v>
      </c>
      <c r="E15" s="28">
        <v>120</v>
      </c>
      <c r="F15" s="27">
        <v>118</v>
      </c>
      <c r="G15" s="19">
        <v>117</v>
      </c>
      <c r="H15" s="19"/>
      <c r="I15" s="19"/>
      <c r="J15" s="19"/>
      <c r="K15" s="19"/>
      <c r="L15" s="19"/>
      <c r="M15" s="19"/>
      <c r="N15" s="35"/>
      <c r="O15" s="80">
        <f>SUM(E15:N15)</f>
        <v>355</v>
      </c>
      <c r="P15" s="66" t="s">
        <v>79</v>
      </c>
      <c r="Q15" s="68"/>
    </row>
    <row r="16" spans="1:17" ht="12.75">
      <c r="A16" s="58">
        <v>13</v>
      </c>
      <c r="B16" s="62">
        <v>11</v>
      </c>
      <c r="C16" s="51" t="s">
        <v>51</v>
      </c>
      <c r="D16" s="51" t="s">
        <v>74</v>
      </c>
      <c r="E16" s="28">
        <v>133</v>
      </c>
      <c r="F16" s="27">
        <v>128</v>
      </c>
      <c r="G16" s="27"/>
      <c r="H16" s="27"/>
      <c r="I16" s="27"/>
      <c r="J16" s="27"/>
      <c r="K16" s="27"/>
      <c r="L16" s="27"/>
      <c r="M16" s="27"/>
      <c r="N16" s="107"/>
      <c r="O16" s="80">
        <f>SUM(E16:N16)</f>
        <v>261</v>
      </c>
      <c r="P16" s="66" t="s">
        <v>52</v>
      </c>
      <c r="Q16" s="30"/>
    </row>
    <row r="17" spans="1:17" ht="13.5" thickBot="1">
      <c r="A17" s="59">
        <v>14</v>
      </c>
      <c r="B17" s="63" t="s">
        <v>72</v>
      </c>
      <c r="C17" s="55" t="s">
        <v>76</v>
      </c>
      <c r="D17" s="55" t="s">
        <v>16</v>
      </c>
      <c r="E17" s="108">
        <v>114</v>
      </c>
      <c r="F17" s="109">
        <v>107</v>
      </c>
      <c r="G17" s="110"/>
      <c r="H17" s="110"/>
      <c r="I17" s="110"/>
      <c r="J17" s="110"/>
      <c r="K17" s="110"/>
      <c r="L17" s="110"/>
      <c r="M17" s="110"/>
      <c r="N17" s="111"/>
      <c r="O17" s="65">
        <f>SUM(E17:N17)</f>
        <v>221</v>
      </c>
      <c r="P17" s="56" t="s">
        <v>47</v>
      </c>
      <c r="Q17" s="70"/>
    </row>
    <row r="23" spans="5:8" ht="12.75">
      <c r="E23" s="147" t="s">
        <v>85</v>
      </c>
      <c r="F23" s="147"/>
      <c r="G23" s="147"/>
      <c r="H23" s="147"/>
    </row>
  </sheetData>
  <mergeCells count="4">
    <mergeCell ref="B1:N1"/>
    <mergeCell ref="E23:H23"/>
    <mergeCell ref="J2:N2"/>
    <mergeCell ref="A2:B2"/>
  </mergeCells>
  <printOptions/>
  <pageMargins left="0.12" right="0.19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="95" zoomScaleNormal="95" workbookViewId="0" topLeftCell="A2">
      <selection activeCell="W10" sqref="W10"/>
    </sheetView>
  </sheetViews>
  <sheetFormatPr defaultColWidth="9.140625" defaultRowHeight="12.75"/>
  <cols>
    <col min="1" max="1" width="4.00390625" style="5" bestFit="1" customWidth="1"/>
    <col min="2" max="2" width="5.28125" style="10" bestFit="1" customWidth="1"/>
    <col min="3" max="3" width="10.7109375" style="0" bestFit="1" customWidth="1"/>
    <col min="4" max="4" width="7.421875" style="0" bestFit="1" customWidth="1"/>
    <col min="5" max="19" width="5.8515625" style="0" customWidth="1"/>
    <col min="20" max="20" width="7.7109375" style="0" bestFit="1" customWidth="1"/>
    <col min="21" max="21" width="5.140625" style="0" customWidth="1"/>
    <col min="22" max="22" width="6.00390625" style="0" bestFit="1" customWidth="1"/>
    <col min="23" max="23" width="7.00390625" style="0" bestFit="1" customWidth="1"/>
  </cols>
  <sheetData>
    <row r="1" spans="1:22" s="6" customFormat="1" ht="45">
      <c r="A1" s="152" t="s">
        <v>31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2" s="6" customFormat="1" ht="14.25" customHeight="1">
      <c r="A2" s="8"/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18" s="7" customFormat="1" ht="18">
      <c r="A3" s="14"/>
      <c r="B3" s="150" t="s">
        <v>35</v>
      </c>
      <c r="C3" s="150"/>
      <c r="D3" s="150"/>
      <c r="E3" s="150"/>
      <c r="F3" s="150"/>
      <c r="G3" s="150"/>
      <c r="H3" s="150"/>
      <c r="J3" s="150" t="s">
        <v>34</v>
      </c>
      <c r="K3" s="150"/>
      <c r="L3" s="150"/>
      <c r="M3" s="150"/>
      <c r="N3" s="150"/>
      <c r="O3" s="150"/>
      <c r="P3" s="150"/>
      <c r="Q3" s="150"/>
      <c r="R3" s="150"/>
    </row>
    <row r="4" spans="2:22" ht="17.25" thickBot="1">
      <c r="B4" s="12"/>
      <c r="N4" s="151" t="s">
        <v>37</v>
      </c>
      <c r="O4" s="151"/>
      <c r="P4" s="151"/>
      <c r="Q4" s="151"/>
      <c r="R4" s="151"/>
      <c r="U4" s="9"/>
      <c r="V4" s="9"/>
    </row>
    <row r="5" spans="1:23" s="15" customFormat="1" ht="12.75" thickBot="1">
      <c r="A5" s="155" t="s">
        <v>0</v>
      </c>
      <c r="B5" s="156"/>
      <c r="C5" s="40"/>
      <c r="D5" s="41"/>
      <c r="E5" s="38" t="s">
        <v>19</v>
      </c>
      <c r="F5" s="42" t="s">
        <v>20</v>
      </c>
      <c r="G5" s="39" t="s">
        <v>21</v>
      </c>
      <c r="H5" s="40" t="s">
        <v>19</v>
      </c>
      <c r="I5" s="42" t="s">
        <v>20</v>
      </c>
      <c r="J5" s="41" t="s">
        <v>21</v>
      </c>
      <c r="K5" s="38" t="s">
        <v>19</v>
      </c>
      <c r="L5" s="42" t="s">
        <v>20</v>
      </c>
      <c r="M5" s="39" t="s">
        <v>21</v>
      </c>
      <c r="N5" s="40" t="s">
        <v>19</v>
      </c>
      <c r="O5" s="42" t="s">
        <v>20</v>
      </c>
      <c r="P5" s="41" t="s">
        <v>21</v>
      </c>
      <c r="Q5" s="38" t="s">
        <v>19</v>
      </c>
      <c r="R5" s="42" t="s">
        <v>20</v>
      </c>
      <c r="S5" s="41" t="s">
        <v>21</v>
      </c>
      <c r="T5" s="31"/>
      <c r="U5" s="84"/>
      <c r="V5" s="43"/>
      <c r="W5" s="31"/>
    </row>
    <row r="6" spans="1:23" s="16" customFormat="1" ht="29.25" customHeight="1" thickBot="1">
      <c r="A6" s="31" t="s">
        <v>27</v>
      </c>
      <c r="B6" s="88" t="s">
        <v>26</v>
      </c>
      <c r="C6" s="144" t="s">
        <v>1</v>
      </c>
      <c r="D6" s="145" t="s">
        <v>2</v>
      </c>
      <c r="E6" s="153" t="s">
        <v>3</v>
      </c>
      <c r="F6" s="154"/>
      <c r="G6" s="73" t="s">
        <v>13</v>
      </c>
      <c r="H6" s="155" t="s">
        <v>4</v>
      </c>
      <c r="I6" s="154"/>
      <c r="J6" s="72" t="s">
        <v>13</v>
      </c>
      <c r="K6" s="153" t="s">
        <v>5</v>
      </c>
      <c r="L6" s="154"/>
      <c r="M6" s="73" t="s">
        <v>13</v>
      </c>
      <c r="N6" s="155" t="s">
        <v>6</v>
      </c>
      <c r="O6" s="154"/>
      <c r="P6" s="72" t="s">
        <v>13</v>
      </c>
      <c r="Q6" s="153" t="s">
        <v>7</v>
      </c>
      <c r="R6" s="154"/>
      <c r="S6" s="73" t="s">
        <v>13</v>
      </c>
      <c r="T6" s="31" t="s">
        <v>22</v>
      </c>
      <c r="U6" s="74" t="s">
        <v>23</v>
      </c>
      <c r="V6" s="75" t="s">
        <v>24</v>
      </c>
      <c r="W6" s="99" t="s">
        <v>28</v>
      </c>
    </row>
    <row r="7" spans="1:23" s="17" customFormat="1" ht="12">
      <c r="A7" s="31">
        <v>1</v>
      </c>
      <c r="B7" s="138">
        <v>1</v>
      </c>
      <c r="C7" s="142" t="s">
        <v>15</v>
      </c>
      <c r="D7" s="143" t="s">
        <v>17</v>
      </c>
      <c r="E7" s="112">
        <v>8.7</v>
      </c>
      <c r="F7" s="113">
        <v>31</v>
      </c>
      <c r="G7" s="114">
        <f aca="true" t="shared" si="0" ref="G7:G18">SUM(E7*5.5+F7)</f>
        <v>78.85</v>
      </c>
      <c r="H7" s="115">
        <v>8.88</v>
      </c>
      <c r="I7" s="113">
        <v>40</v>
      </c>
      <c r="J7" s="116">
        <f aca="true" t="shared" si="1" ref="J7:J17">SUM(H7*5.5+I7)</f>
        <v>88.84</v>
      </c>
      <c r="K7" s="112">
        <v>8.82</v>
      </c>
      <c r="L7" s="113">
        <v>34</v>
      </c>
      <c r="M7" s="114">
        <f aca="true" t="shared" si="2" ref="M7:M15">SUM(K7*5.5+L7)</f>
        <v>82.51</v>
      </c>
      <c r="N7" s="115">
        <v>8.78</v>
      </c>
      <c r="O7" s="113">
        <v>41</v>
      </c>
      <c r="P7" s="116">
        <f aca="true" t="shared" si="3" ref="P7:P14">SUM(N7*5.5+O7)</f>
        <v>89.28999999999999</v>
      </c>
      <c r="Q7" s="112">
        <v>7.37</v>
      </c>
      <c r="R7" s="113">
        <v>43</v>
      </c>
      <c r="S7" s="114">
        <f aca="true" t="shared" si="4" ref="S7:S13">SUM(Q7*5.5+R7)</f>
        <v>83.535</v>
      </c>
      <c r="T7" s="96">
        <f>SUM(S7,J7,G7,M7,P7)</f>
        <v>423.025</v>
      </c>
      <c r="U7" s="76" t="s">
        <v>62</v>
      </c>
      <c r="V7" s="45" t="s">
        <v>71</v>
      </c>
      <c r="W7" s="85">
        <v>89.29</v>
      </c>
    </row>
    <row r="8" spans="1:23" ht="12.75">
      <c r="A8" s="62">
        <v>2</v>
      </c>
      <c r="B8" s="139">
        <v>2</v>
      </c>
      <c r="C8" s="89" t="s">
        <v>32</v>
      </c>
      <c r="D8" s="90" t="s">
        <v>75</v>
      </c>
      <c r="E8" s="117">
        <v>7.35</v>
      </c>
      <c r="F8" s="118">
        <v>33</v>
      </c>
      <c r="G8" s="114">
        <f>SUM(E8*5.5+F8)</f>
        <v>73.425</v>
      </c>
      <c r="H8" s="119">
        <v>7.25</v>
      </c>
      <c r="I8" s="118">
        <v>41</v>
      </c>
      <c r="J8" s="116">
        <f>SUM(H8*5.5+I8)</f>
        <v>80.875</v>
      </c>
      <c r="K8" s="117">
        <v>8.63</v>
      </c>
      <c r="L8" s="118">
        <v>28</v>
      </c>
      <c r="M8" s="114">
        <f t="shared" si="2"/>
        <v>75.465</v>
      </c>
      <c r="N8" s="119">
        <v>9.34</v>
      </c>
      <c r="O8" s="118">
        <v>28</v>
      </c>
      <c r="P8" s="116">
        <f>SUM(N8*5.5+O8)</f>
        <v>79.37</v>
      </c>
      <c r="Q8" s="117">
        <v>7.28</v>
      </c>
      <c r="R8" s="118">
        <v>41.5</v>
      </c>
      <c r="S8" s="114">
        <f>SUM(Q8*5.5+R8)</f>
        <v>81.53999999999999</v>
      </c>
      <c r="T8" s="96">
        <f aca="true" t="shared" si="5" ref="T8:T18">SUM(S8,J8,G8,M8,P8)</f>
        <v>390.67499999999995</v>
      </c>
      <c r="U8" s="76" t="s">
        <v>82</v>
      </c>
      <c r="V8" s="45" t="s">
        <v>86</v>
      </c>
      <c r="W8" s="85">
        <v>81.54</v>
      </c>
    </row>
    <row r="9" spans="1:23" s="17" customFormat="1" ht="12">
      <c r="A9" s="137">
        <v>3</v>
      </c>
      <c r="B9" s="139">
        <v>3</v>
      </c>
      <c r="C9" s="91" t="s">
        <v>18</v>
      </c>
      <c r="D9" s="92" t="s">
        <v>74</v>
      </c>
      <c r="E9" s="112">
        <v>8.14</v>
      </c>
      <c r="F9" s="113">
        <v>25</v>
      </c>
      <c r="G9" s="114">
        <f t="shared" si="0"/>
        <v>69.77000000000001</v>
      </c>
      <c r="H9" s="115">
        <v>6.38</v>
      </c>
      <c r="I9" s="113">
        <v>39</v>
      </c>
      <c r="J9" s="116">
        <f t="shared" si="1"/>
        <v>74.09</v>
      </c>
      <c r="K9" s="112">
        <v>7.7</v>
      </c>
      <c r="L9" s="113">
        <v>32</v>
      </c>
      <c r="M9" s="114">
        <f t="shared" si="2"/>
        <v>74.35</v>
      </c>
      <c r="N9" s="115">
        <v>8.06</v>
      </c>
      <c r="O9" s="113">
        <v>40</v>
      </c>
      <c r="P9" s="116">
        <f t="shared" si="3"/>
        <v>84.33000000000001</v>
      </c>
      <c r="Q9" s="112">
        <v>7.88</v>
      </c>
      <c r="R9" s="113">
        <v>40</v>
      </c>
      <c r="S9" s="114">
        <f t="shared" si="4"/>
        <v>83.34</v>
      </c>
      <c r="T9" s="96">
        <f t="shared" si="5"/>
        <v>385.88</v>
      </c>
      <c r="U9" s="77" t="s">
        <v>54</v>
      </c>
      <c r="V9" s="45" t="s">
        <v>83</v>
      </c>
      <c r="W9" s="85">
        <v>84.33</v>
      </c>
    </row>
    <row r="10" spans="1:23" ht="12.75">
      <c r="A10" s="137">
        <v>4</v>
      </c>
      <c r="B10" s="139">
        <v>7</v>
      </c>
      <c r="C10" s="89" t="s">
        <v>33</v>
      </c>
      <c r="D10" s="90" t="s">
        <v>16</v>
      </c>
      <c r="E10" s="117">
        <v>8.16</v>
      </c>
      <c r="F10" s="122">
        <v>49</v>
      </c>
      <c r="G10" s="114">
        <f>SUM(E10*5.5+F10)</f>
        <v>93.88</v>
      </c>
      <c r="H10" s="123">
        <v>11.78</v>
      </c>
      <c r="I10" s="118">
        <v>0</v>
      </c>
      <c r="J10" s="116">
        <f>SUM(H10*5.5+I10)</f>
        <v>64.78999999999999</v>
      </c>
      <c r="K10" s="117">
        <v>7.56</v>
      </c>
      <c r="L10" s="118">
        <v>33</v>
      </c>
      <c r="M10" s="114">
        <f>SUM(K10*5.5+L10)</f>
        <v>74.58</v>
      </c>
      <c r="N10" s="119">
        <v>0</v>
      </c>
      <c r="O10" s="124">
        <v>25</v>
      </c>
      <c r="P10" s="116">
        <f>SUM(N10*5.5+O10)</f>
        <v>25</v>
      </c>
      <c r="Q10" s="117"/>
      <c r="R10" s="118"/>
      <c r="S10" s="114">
        <f>SUM(Q10*5.5+R10)</f>
        <v>0</v>
      </c>
      <c r="T10" s="96">
        <f>SUM(S10,J10,G10,M10,P10)</f>
        <v>258.25</v>
      </c>
      <c r="U10" s="98">
        <v>11.78</v>
      </c>
      <c r="V10" s="100" t="s">
        <v>36</v>
      </c>
      <c r="W10" s="85">
        <v>93.88</v>
      </c>
    </row>
    <row r="11" spans="1:23" ht="12.75">
      <c r="A11" s="62">
        <v>5</v>
      </c>
      <c r="B11" s="139">
        <v>5</v>
      </c>
      <c r="C11" s="89" t="s">
        <v>59</v>
      </c>
      <c r="D11" s="92" t="s">
        <v>74</v>
      </c>
      <c r="E11" s="120">
        <v>8.28</v>
      </c>
      <c r="F11" s="118">
        <v>0</v>
      </c>
      <c r="G11" s="114">
        <f>SUM(E11*5.5+F11)</f>
        <v>45.54</v>
      </c>
      <c r="H11" s="121">
        <v>8.13</v>
      </c>
      <c r="I11" s="118">
        <v>41</v>
      </c>
      <c r="J11" s="116">
        <f>SUM(H11*5.5+I11)</f>
        <v>85.715</v>
      </c>
      <c r="K11" s="120">
        <v>8.6</v>
      </c>
      <c r="L11" s="118">
        <v>0</v>
      </c>
      <c r="M11" s="114">
        <f>SUM(K11*5.5+L11)</f>
        <v>47.3</v>
      </c>
      <c r="N11" s="121">
        <v>8.09</v>
      </c>
      <c r="O11" s="118">
        <v>16</v>
      </c>
      <c r="P11" s="116">
        <f>SUM(N11*5.5+O11)</f>
        <v>60.495</v>
      </c>
      <c r="Q11" s="120"/>
      <c r="R11" s="118"/>
      <c r="S11" s="114"/>
      <c r="T11" s="96">
        <f>SUM(S11,J11,G11,M11,P11)</f>
        <v>239.05</v>
      </c>
      <c r="U11" s="78" t="s">
        <v>63</v>
      </c>
      <c r="V11" s="44" t="s">
        <v>53</v>
      </c>
      <c r="W11" s="86">
        <v>85.72</v>
      </c>
    </row>
    <row r="12" spans="1:23" ht="12.75">
      <c r="A12" s="137">
        <v>6</v>
      </c>
      <c r="B12" s="139">
        <v>4</v>
      </c>
      <c r="C12" s="89" t="s">
        <v>44</v>
      </c>
      <c r="D12" s="90" t="s">
        <v>17</v>
      </c>
      <c r="E12" s="120">
        <v>5.84</v>
      </c>
      <c r="F12" s="118">
        <v>0</v>
      </c>
      <c r="G12" s="114">
        <f t="shared" si="0"/>
        <v>32.12</v>
      </c>
      <c r="H12" s="121">
        <v>5.87</v>
      </c>
      <c r="I12" s="118">
        <v>0</v>
      </c>
      <c r="J12" s="116">
        <f t="shared" si="1"/>
        <v>32.285000000000004</v>
      </c>
      <c r="K12" s="120">
        <v>4.96</v>
      </c>
      <c r="L12" s="118">
        <v>26</v>
      </c>
      <c r="M12" s="114">
        <f t="shared" si="2"/>
        <v>53.28</v>
      </c>
      <c r="N12" s="121">
        <v>5.24</v>
      </c>
      <c r="O12" s="118">
        <v>27</v>
      </c>
      <c r="P12" s="116">
        <f t="shared" si="3"/>
        <v>55.82</v>
      </c>
      <c r="Q12" s="120">
        <v>7.44</v>
      </c>
      <c r="R12" s="118">
        <v>0</v>
      </c>
      <c r="S12" s="114">
        <f t="shared" si="4"/>
        <v>40.92</v>
      </c>
      <c r="T12" s="96">
        <f t="shared" si="5"/>
        <v>214.425</v>
      </c>
      <c r="U12" s="78" t="s">
        <v>55</v>
      </c>
      <c r="V12" s="44" t="s">
        <v>56</v>
      </c>
      <c r="W12" s="86">
        <v>55.82</v>
      </c>
    </row>
    <row r="13" spans="1:23" ht="12.75">
      <c r="A13" s="137">
        <v>7</v>
      </c>
      <c r="B13" s="139">
        <v>6</v>
      </c>
      <c r="C13" s="89" t="s">
        <v>51</v>
      </c>
      <c r="D13" s="92" t="s">
        <v>74</v>
      </c>
      <c r="E13" s="120">
        <v>5.72</v>
      </c>
      <c r="F13" s="118">
        <v>29</v>
      </c>
      <c r="G13" s="114">
        <f t="shared" si="0"/>
        <v>60.459999999999994</v>
      </c>
      <c r="H13" s="121">
        <v>5.35</v>
      </c>
      <c r="I13" s="118">
        <v>0</v>
      </c>
      <c r="J13" s="116">
        <f t="shared" si="1"/>
        <v>29.424999999999997</v>
      </c>
      <c r="K13" s="120">
        <v>5.47</v>
      </c>
      <c r="L13" s="118">
        <v>34</v>
      </c>
      <c r="M13" s="114">
        <f t="shared" si="2"/>
        <v>64.085</v>
      </c>
      <c r="N13" s="121"/>
      <c r="O13" s="118"/>
      <c r="P13" s="116">
        <f t="shared" si="3"/>
        <v>0</v>
      </c>
      <c r="Q13" s="120"/>
      <c r="R13" s="118"/>
      <c r="S13" s="114">
        <f t="shared" si="4"/>
        <v>0</v>
      </c>
      <c r="T13" s="96">
        <f t="shared" si="5"/>
        <v>153.96999999999997</v>
      </c>
      <c r="U13" s="78" t="s">
        <v>57</v>
      </c>
      <c r="V13" s="44" t="s">
        <v>58</v>
      </c>
      <c r="W13" s="86">
        <v>64.09</v>
      </c>
    </row>
    <row r="14" spans="1:23" ht="12.75">
      <c r="A14" s="62">
        <v>8</v>
      </c>
      <c r="B14" s="139">
        <v>8</v>
      </c>
      <c r="C14" s="89" t="s">
        <v>70</v>
      </c>
      <c r="D14" s="90" t="s">
        <v>16</v>
      </c>
      <c r="E14" s="125">
        <v>5.37</v>
      </c>
      <c r="F14" s="113">
        <v>0</v>
      </c>
      <c r="G14" s="114">
        <f t="shared" si="0"/>
        <v>29.535</v>
      </c>
      <c r="H14" s="126">
        <v>5.55</v>
      </c>
      <c r="I14" s="27">
        <v>0</v>
      </c>
      <c r="J14" s="107">
        <f t="shared" si="1"/>
        <v>30.525</v>
      </c>
      <c r="K14" s="127">
        <v>5.55</v>
      </c>
      <c r="L14" s="27">
        <v>0</v>
      </c>
      <c r="M14" s="114">
        <f t="shared" si="2"/>
        <v>30.525</v>
      </c>
      <c r="N14" s="126">
        <v>6.47</v>
      </c>
      <c r="O14" s="27">
        <v>6.5</v>
      </c>
      <c r="P14" s="107">
        <f t="shared" si="3"/>
        <v>42.085</v>
      </c>
      <c r="Q14" s="127"/>
      <c r="R14" s="27"/>
      <c r="S14" s="128"/>
      <c r="T14" s="96">
        <f>SUM(S14,J14,G14,M14,P14)</f>
        <v>132.67000000000002</v>
      </c>
      <c r="U14" s="79"/>
      <c r="V14" s="46"/>
      <c r="W14" s="82"/>
    </row>
    <row r="15" spans="1:23" ht="12.75">
      <c r="A15" s="137">
        <v>9</v>
      </c>
      <c r="B15" s="139" t="s">
        <v>72</v>
      </c>
      <c r="C15" s="89" t="s">
        <v>77</v>
      </c>
      <c r="D15" s="93" t="s">
        <v>16</v>
      </c>
      <c r="E15" s="125">
        <v>6.11</v>
      </c>
      <c r="F15" s="113">
        <v>0</v>
      </c>
      <c r="G15" s="114">
        <f t="shared" si="0"/>
        <v>33.605000000000004</v>
      </c>
      <c r="H15" s="129">
        <v>6.36</v>
      </c>
      <c r="I15" s="130">
        <v>8.5</v>
      </c>
      <c r="J15" s="116">
        <f t="shared" si="1"/>
        <v>43.480000000000004</v>
      </c>
      <c r="K15" s="127">
        <v>5.28</v>
      </c>
      <c r="L15" s="27">
        <v>23</v>
      </c>
      <c r="M15" s="114">
        <f t="shared" si="2"/>
        <v>52.040000000000006</v>
      </c>
      <c r="N15" s="126"/>
      <c r="O15" s="27"/>
      <c r="P15" s="107"/>
      <c r="Q15" s="127"/>
      <c r="R15" s="27"/>
      <c r="S15" s="128"/>
      <c r="T15" s="96">
        <f t="shared" si="5"/>
        <v>129.125</v>
      </c>
      <c r="U15" s="79"/>
      <c r="V15" s="46"/>
      <c r="W15" s="82"/>
    </row>
    <row r="16" spans="1:23" ht="12.75">
      <c r="A16" s="137">
        <v>10</v>
      </c>
      <c r="B16" s="139" t="s">
        <v>72</v>
      </c>
      <c r="C16" s="89" t="s">
        <v>84</v>
      </c>
      <c r="D16" s="92" t="s">
        <v>16</v>
      </c>
      <c r="E16" s="127">
        <v>5.75</v>
      </c>
      <c r="F16" s="27">
        <v>0</v>
      </c>
      <c r="G16" s="114">
        <f>SUM(E16*5.5+F16)</f>
        <v>31.625</v>
      </c>
      <c r="H16" s="126">
        <v>4.38</v>
      </c>
      <c r="I16" s="27">
        <v>0</v>
      </c>
      <c r="J16" s="116">
        <f>SUM(H16*5.5+I16)</f>
        <v>24.09</v>
      </c>
      <c r="K16" s="127"/>
      <c r="L16" s="27"/>
      <c r="M16" s="128"/>
      <c r="N16" s="126"/>
      <c r="O16" s="27"/>
      <c r="P16" s="107"/>
      <c r="Q16" s="127"/>
      <c r="R16" s="27"/>
      <c r="S16" s="128"/>
      <c r="T16" s="96">
        <f>SUM(S16,J16,G16,M16,P16)</f>
        <v>55.715</v>
      </c>
      <c r="U16" s="79"/>
      <c r="V16" s="46"/>
      <c r="W16" s="82"/>
    </row>
    <row r="17" spans="1:23" ht="12.75">
      <c r="A17" s="62">
        <v>11</v>
      </c>
      <c r="B17" s="139" t="s">
        <v>72</v>
      </c>
      <c r="C17" s="89" t="s">
        <v>76</v>
      </c>
      <c r="D17" s="93" t="s">
        <v>16</v>
      </c>
      <c r="E17" s="125">
        <v>6.92</v>
      </c>
      <c r="F17" s="113">
        <v>10</v>
      </c>
      <c r="G17" s="114">
        <f>SUM(E17*5.5+F17)</f>
        <v>48.06</v>
      </c>
      <c r="H17" s="126">
        <v>0</v>
      </c>
      <c r="I17" s="27">
        <v>0</v>
      </c>
      <c r="J17" s="116">
        <f t="shared" si="1"/>
        <v>0</v>
      </c>
      <c r="K17" s="127"/>
      <c r="L17" s="27"/>
      <c r="M17" s="128"/>
      <c r="N17" s="126"/>
      <c r="O17" s="27"/>
      <c r="P17" s="107"/>
      <c r="Q17" s="127"/>
      <c r="R17" s="27"/>
      <c r="S17" s="128"/>
      <c r="T17" s="96">
        <f t="shared" si="5"/>
        <v>48.06</v>
      </c>
      <c r="U17" s="79"/>
      <c r="V17" s="46"/>
      <c r="W17" s="82"/>
    </row>
    <row r="18" spans="1:23" ht="13.5" thickBot="1">
      <c r="A18" s="141">
        <v>12</v>
      </c>
      <c r="B18" s="140" t="s">
        <v>72</v>
      </c>
      <c r="C18" s="94" t="s">
        <v>73</v>
      </c>
      <c r="D18" s="95" t="s">
        <v>74</v>
      </c>
      <c r="E18" s="131">
        <v>0</v>
      </c>
      <c r="F18" s="109">
        <v>6.5</v>
      </c>
      <c r="G18" s="132">
        <f t="shared" si="0"/>
        <v>6.5</v>
      </c>
      <c r="H18" s="133">
        <v>0</v>
      </c>
      <c r="I18" s="109">
        <v>0</v>
      </c>
      <c r="J18" s="134">
        <f>SUM(H18*5.5+I18)</f>
        <v>0</v>
      </c>
      <c r="K18" s="131"/>
      <c r="L18" s="109"/>
      <c r="M18" s="135"/>
      <c r="N18" s="133"/>
      <c r="O18" s="109"/>
      <c r="P18" s="136"/>
      <c r="Q18" s="131"/>
      <c r="R18" s="109"/>
      <c r="S18" s="135"/>
      <c r="T18" s="97">
        <f t="shared" si="5"/>
        <v>6.5</v>
      </c>
      <c r="U18" s="87"/>
      <c r="V18" s="81"/>
      <c r="W18" s="83"/>
    </row>
    <row r="20" spans="3:4" ht="12.75">
      <c r="C20" s="18"/>
      <c r="D20" s="71"/>
    </row>
    <row r="21" spans="3:4" ht="12.75">
      <c r="C21" s="18"/>
      <c r="D21" s="71"/>
    </row>
    <row r="22" spans="6:9" ht="12.75">
      <c r="F22" s="147" t="s">
        <v>85</v>
      </c>
      <c r="G22" s="147"/>
      <c r="H22" s="147"/>
      <c r="I22" s="147"/>
    </row>
  </sheetData>
  <mergeCells count="11">
    <mergeCell ref="A5:B5"/>
    <mergeCell ref="F22:I22"/>
    <mergeCell ref="J3:R3"/>
    <mergeCell ref="N4:R4"/>
    <mergeCell ref="A1:V1"/>
    <mergeCell ref="E6:F6"/>
    <mergeCell ref="H6:I6"/>
    <mergeCell ref="N6:O6"/>
    <mergeCell ref="K6:L6"/>
    <mergeCell ref="Q6:R6"/>
    <mergeCell ref="B3:H3"/>
  </mergeCells>
  <printOptions/>
  <pageMargins left="0.58" right="0.2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Niloofar</cp:lastModifiedBy>
  <cp:lastPrinted>2006-05-23T10:19:19Z</cp:lastPrinted>
  <dcterms:created xsi:type="dcterms:W3CDTF">2004-04-25T20:53:01Z</dcterms:created>
  <dcterms:modified xsi:type="dcterms:W3CDTF">2006-05-23T10:19:24Z</dcterms:modified>
  <cp:category/>
  <cp:version/>
  <cp:contentType/>
  <cp:contentStatus/>
</cp:coreProperties>
</file>